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R\KRR\55_Aufgaben Netzzugang\01_NZ_Netzzugang_und_Prozessmanagement\20_Individuelles_Netzentgelt\Vereinbarung\Satz 1_Anlagen\"/>
    </mc:Choice>
  </mc:AlternateContent>
  <xr:revisionPtr revIDLastSave="0" documentId="13_ncr:1_{0A1D8EA7-ADAB-49A8-B131-D2C44181D1E8}" xr6:coauthVersionLast="47" xr6:coauthVersionMax="47" xr10:uidLastSave="{00000000-0000-0000-0000-000000000000}"/>
  <workbookProtection workbookAlgorithmName="SHA-512" workbookHashValue="vyJ9LcFPckyck1h8aTPx2A/eZmt9hfv2VDZsQcd6cVE52xfWgkdDf9xGGZ2f0IhpKWbjGWdJIgFviYmyyQZGeg==" workbookSaltValue="oVbdPbQsHeCle/9AgOxSLA==" workbookSpinCount="100000" lockStructure="1"/>
  <bookViews>
    <workbookView xWindow="-120" yWindow="-120" windowWidth="25440" windowHeight="15390" xr2:uid="{00000000-000D-0000-FFFF-FFFF00000000}"/>
  </bookViews>
  <sheets>
    <sheet name="Anlage 1_ViNNE" sheetId="1" r:id="rId1"/>
    <sheet name="Auswahloptionen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I37" i="1" s="1"/>
  <c r="C36" i="1"/>
  <c r="I36" i="1" s="1"/>
  <c r="C31" i="1"/>
  <c r="I31" i="1" s="1"/>
  <c r="C30" i="1"/>
  <c r="I30" i="1" s="1"/>
  <c r="F21" i="1"/>
  <c r="F20" i="1"/>
  <c r="F18" i="1"/>
  <c r="I32" i="1" l="1"/>
  <c r="I38" i="1"/>
  <c r="I40" i="1" s="1"/>
  <c r="I42" i="1" l="1"/>
  <c r="I44" i="1" l="1"/>
</calcChain>
</file>

<file path=xl/sharedStrings.xml><?xml version="1.0" encoding="utf-8"?>
<sst xmlns="http://schemas.openxmlformats.org/spreadsheetml/2006/main" count="85" uniqueCount="56">
  <si>
    <t>Daten:</t>
  </si>
  <si>
    <t>Letztverbraucher:</t>
  </si>
  <si>
    <t xml:space="preserve">Abnahmestelle: </t>
  </si>
  <si>
    <t>Netzbetreiber:</t>
  </si>
  <si>
    <t>Netzebene:</t>
  </si>
  <si>
    <t>Jahreshöchstlast</t>
  </si>
  <si>
    <t>Jahresarbeit</t>
  </si>
  <si>
    <t>Jahreshöchstlast innerhalb Hochlastfenster:</t>
  </si>
  <si>
    <t>Absolute Abweichung Höchstlast</t>
  </si>
  <si>
    <t>Prozentuale Abweichung Höchstlast</t>
  </si>
  <si>
    <t>Wahloption für &lt; 2.500 Jahresbenutzungsstunden</t>
  </si>
  <si>
    <t>Firma/Straße/HsNr/PLZ/Ort</t>
  </si>
  <si>
    <t>Name/Firma</t>
  </si>
  <si>
    <t>DEXXXXXXXXXXX</t>
  </si>
  <si>
    <t>Prognosedaten des Letztverbrauchers zur Netznutzung im ersten Vereinbarungsjahr</t>
  </si>
  <si>
    <t>in kW</t>
  </si>
  <si>
    <t>in kWh</t>
  </si>
  <si>
    <t>Jahresbenutzungsstunden:</t>
  </si>
  <si>
    <t>in %</t>
  </si>
  <si>
    <t>ja</t>
  </si>
  <si>
    <t>nein</t>
  </si>
  <si>
    <t>Prognostizierte Netzentgeltreduzierung:</t>
  </si>
  <si>
    <t>(wenn Wahloption ausgeübt wird, Berechnung auf Grundlage realer Jahresbenutzungsdauer)</t>
  </si>
  <si>
    <t>Allgemeines Netzentgelt:</t>
  </si>
  <si>
    <t>Leistungspreis:</t>
  </si>
  <si>
    <t>Arbeitspreis:</t>
  </si>
  <si>
    <t>kW</t>
  </si>
  <si>
    <t>kWh</t>
  </si>
  <si>
    <t>*</t>
  </si>
  <si>
    <t>ct/kWh</t>
  </si>
  <si>
    <t>=</t>
  </si>
  <si>
    <t>€/a</t>
  </si>
  <si>
    <t>€/kW</t>
  </si>
  <si>
    <t>Individuelles Netzentgelt:</t>
  </si>
  <si>
    <t>(wenn Wahloption ausgeübt wird, Berechnung auf Grundlage hoher Jahresbenutzungsdauer)</t>
  </si>
  <si>
    <t>20 %-Deckelung des individuellen Netzentgeltes:</t>
  </si>
  <si>
    <t>Netzentgeltreduzierung relativ:</t>
  </si>
  <si>
    <t>Netzentgeltredzierung absolut:</t>
  </si>
  <si>
    <t>Branche und Tätigkeit des Letztverbrauchers:</t>
  </si>
  <si>
    <t>Begründung für die Vorhersehbarkeit der Lastverschiebung und Netzentgeltreduzierung:</t>
  </si>
  <si>
    <t>3 - Hochspannungsnetz</t>
  </si>
  <si>
    <t>4 - Umspannung Hoch/Mittelspannung</t>
  </si>
  <si>
    <t>5 - Mittelspannungsnetz</t>
  </si>
  <si>
    <t>6 - Umspannung Mittel/Niederspannung</t>
  </si>
  <si>
    <t>7 - Niederspannungsnetz</t>
  </si>
  <si>
    <t>bitte wählen</t>
  </si>
  <si>
    <t>Anlage 1 zur Vereinbarung über ein individuelles Netzentgelt</t>
  </si>
  <si>
    <t>Prognostizierte Verbrauchswerte für Jahr:</t>
  </si>
  <si>
    <t>h/a</t>
  </si>
  <si>
    <t>gemäß § 19 Abs. 2 Satz 1 StromNEV für den selbst verbrauchten Strombezug</t>
  </si>
  <si>
    <t>XXXX</t>
  </si>
  <si>
    <t>Marktlokation:</t>
  </si>
  <si>
    <t>Messlokation:</t>
  </si>
  <si>
    <t>5******</t>
  </si>
  <si>
    <t>N-ERGIE Netz GmbH</t>
  </si>
  <si>
    <t>Netznutzer (Zahler der Netznutzung):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</si>
</sst>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u/>
      <sz val="9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164" fontId="2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49" fontId="3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3" fontId="2" fillId="2" borderId="2" xfId="0" applyNumberFormat="1" applyFont="1" applyFill="1" applyBorder="1"/>
    <xf numFmtId="0" fontId="2" fillId="0" borderId="2" xfId="0" applyFont="1" applyBorder="1"/>
    <xf numFmtId="3" fontId="2" fillId="0" borderId="2" xfId="0" applyNumberFormat="1" applyFont="1" applyBorder="1"/>
    <xf numFmtId="164" fontId="2" fillId="0" borderId="2" xfId="0" applyNumberFormat="1" applyFont="1" applyBorder="1"/>
    <xf numFmtId="0" fontId="2" fillId="2" borderId="2" xfId="0" applyFont="1" applyFill="1" applyBorder="1"/>
    <xf numFmtId="0" fontId="4" fillId="2" borderId="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showGridLines="0" tabSelected="1" view="pageLayout" zoomScaleNormal="100" workbookViewId="0">
      <selection activeCell="A52" sqref="A52:J57"/>
    </sheetView>
  </sheetViews>
  <sheetFormatPr baseColWidth="10" defaultRowHeight="14.25" x14ac:dyDescent="0.2"/>
  <cols>
    <col min="1" max="1" width="4.5" customWidth="1"/>
    <col min="2" max="2" width="13.75" customWidth="1"/>
    <col min="3" max="3" width="11" customWidth="1"/>
    <col min="4" max="4" width="6.625" customWidth="1"/>
    <col min="5" max="5" width="5" customWidth="1"/>
    <col min="6" max="6" width="10.25" customWidth="1"/>
    <col min="7" max="7" width="10.375" customWidth="1"/>
    <col min="8" max="8" width="3.125" customWidth="1"/>
    <col min="9" max="9" width="9.125" customWidth="1"/>
    <col min="10" max="10" width="5.25" customWidth="1"/>
  </cols>
  <sheetData>
    <row r="1" spans="1:10" ht="15" x14ac:dyDescent="0.25">
      <c r="A1" s="1" t="s">
        <v>46</v>
      </c>
    </row>
    <row r="2" spans="1:10" ht="15" x14ac:dyDescent="0.25">
      <c r="A2" s="1"/>
    </row>
    <row r="3" spans="1:10" ht="12.95" customHeight="1" x14ac:dyDescent="0.25">
      <c r="A3" s="2" t="s">
        <v>14</v>
      </c>
      <c r="B3" s="2"/>
      <c r="C3" s="2"/>
      <c r="D3" s="2"/>
      <c r="E3" s="2"/>
      <c r="F3" s="2"/>
      <c r="G3" s="2"/>
      <c r="H3" s="2"/>
      <c r="I3" s="2"/>
      <c r="J3" s="2"/>
    </row>
    <row r="4" spans="1:10" ht="12.95" customHeight="1" x14ac:dyDescent="0.2">
      <c r="A4" s="2" t="s">
        <v>49</v>
      </c>
      <c r="B4" s="2"/>
      <c r="C4" s="2"/>
      <c r="D4" s="2"/>
      <c r="E4" s="2"/>
      <c r="F4" s="2"/>
      <c r="G4" s="2"/>
      <c r="H4" s="2"/>
      <c r="I4" s="2"/>
      <c r="J4" s="2"/>
    </row>
    <row r="5" spans="1:10" ht="12.9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95" customHeight="1" x14ac:dyDescent="0.2">
      <c r="A6" s="3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2.95" customHeight="1" x14ac:dyDescent="0.2">
      <c r="A7" s="2" t="s">
        <v>55</v>
      </c>
      <c r="B7" s="2"/>
      <c r="C7" s="2"/>
      <c r="D7" s="20" t="s">
        <v>12</v>
      </c>
      <c r="E7" s="21"/>
      <c r="F7" s="21"/>
      <c r="G7" s="21"/>
      <c r="H7" s="21"/>
      <c r="I7" s="21"/>
      <c r="J7" s="22"/>
    </row>
    <row r="8" spans="1:10" ht="12.95" customHeight="1" x14ac:dyDescent="0.2">
      <c r="A8" s="2" t="s">
        <v>1</v>
      </c>
      <c r="B8" s="2"/>
      <c r="C8" s="2"/>
      <c r="D8" s="20" t="s">
        <v>12</v>
      </c>
      <c r="E8" s="21"/>
      <c r="F8" s="21"/>
      <c r="G8" s="21"/>
      <c r="H8" s="21"/>
      <c r="I8" s="21"/>
      <c r="J8" s="22"/>
    </row>
    <row r="9" spans="1:10" ht="12.95" customHeight="1" x14ac:dyDescent="0.2">
      <c r="A9" s="2" t="s">
        <v>2</v>
      </c>
      <c r="B9" s="2"/>
      <c r="C9" s="2"/>
      <c r="D9" s="20" t="s">
        <v>11</v>
      </c>
      <c r="E9" s="21"/>
      <c r="F9" s="21"/>
      <c r="G9" s="21"/>
      <c r="H9" s="21"/>
      <c r="I9" s="21"/>
      <c r="J9" s="22"/>
    </row>
    <row r="10" spans="1:10" ht="12.95" customHeight="1" x14ac:dyDescent="0.2">
      <c r="A10" s="2" t="s">
        <v>51</v>
      </c>
      <c r="B10" s="2"/>
      <c r="C10" s="2"/>
      <c r="D10" s="20" t="s">
        <v>53</v>
      </c>
      <c r="E10" s="21"/>
      <c r="F10" s="21"/>
      <c r="G10" s="21"/>
      <c r="H10" s="21"/>
      <c r="I10" s="21"/>
      <c r="J10" s="22"/>
    </row>
    <row r="11" spans="1:10" ht="12.95" customHeight="1" x14ac:dyDescent="0.2">
      <c r="A11" s="2" t="s">
        <v>52</v>
      </c>
      <c r="B11" s="2"/>
      <c r="C11" s="2"/>
      <c r="D11" s="20" t="s">
        <v>13</v>
      </c>
      <c r="E11" s="21"/>
      <c r="F11" s="21"/>
      <c r="G11" s="21"/>
      <c r="H11" s="21"/>
      <c r="I11" s="21"/>
      <c r="J11" s="22"/>
    </row>
    <row r="12" spans="1:10" ht="12.95" customHeight="1" x14ac:dyDescent="0.2">
      <c r="A12" s="2" t="s">
        <v>3</v>
      </c>
      <c r="B12" s="2"/>
      <c r="C12" s="2"/>
      <c r="D12" s="23" t="s">
        <v>54</v>
      </c>
      <c r="E12" s="24"/>
      <c r="F12" s="24"/>
      <c r="G12" s="24"/>
      <c r="H12" s="24"/>
      <c r="I12" s="24"/>
      <c r="J12" s="25"/>
    </row>
    <row r="13" spans="1:10" ht="12.95" customHeight="1" x14ac:dyDescent="0.2">
      <c r="A13" s="2" t="s">
        <v>4</v>
      </c>
      <c r="B13" s="2"/>
      <c r="C13" s="2"/>
      <c r="D13" s="20" t="s">
        <v>45</v>
      </c>
      <c r="E13" s="21"/>
      <c r="F13" s="21"/>
      <c r="G13" s="22"/>
      <c r="H13" s="2"/>
      <c r="I13" s="2"/>
      <c r="J13" s="2"/>
    </row>
    <row r="14" spans="1:10" ht="12.9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95" customHeight="1" x14ac:dyDescent="0.2">
      <c r="A15" s="3" t="s">
        <v>47</v>
      </c>
      <c r="B15" s="2"/>
      <c r="C15" s="2"/>
      <c r="D15" s="2"/>
      <c r="E15" s="2"/>
      <c r="F15" s="12" t="s">
        <v>50</v>
      </c>
      <c r="G15" s="2"/>
      <c r="H15" s="2"/>
      <c r="I15" s="2"/>
      <c r="J15" s="2"/>
    </row>
    <row r="16" spans="1:10" ht="12.95" customHeight="1" x14ac:dyDescent="0.2">
      <c r="A16" s="2" t="s">
        <v>5</v>
      </c>
      <c r="B16" s="2"/>
      <c r="C16" s="2"/>
      <c r="D16" s="2"/>
      <c r="E16" s="2"/>
      <c r="F16" s="14">
        <v>1000</v>
      </c>
      <c r="G16" s="15" t="s">
        <v>15</v>
      </c>
      <c r="H16" s="2"/>
      <c r="I16" s="2"/>
      <c r="J16" s="2"/>
    </row>
    <row r="17" spans="1:10" ht="12.95" customHeight="1" x14ac:dyDescent="0.25">
      <c r="A17" s="2" t="s">
        <v>6</v>
      </c>
      <c r="B17" s="2"/>
      <c r="C17" s="2"/>
      <c r="D17" s="2"/>
      <c r="E17" s="2"/>
      <c r="F17" s="14">
        <v>200000</v>
      </c>
      <c r="G17" s="15" t="s">
        <v>16</v>
      </c>
      <c r="H17" s="2"/>
      <c r="I17" s="2"/>
      <c r="J17" s="2"/>
    </row>
    <row r="18" spans="1:10" ht="12.95" customHeight="1" x14ac:dyDescent="0.25">
      <c r="A18" s="2" t="s">
        <v>17</v>
      </c>
      <c r="B18" s="2"/>
      <c r="C18" s="2"/>
      <c r="D18" s="2"/>
      <c r="E18" s="2"/>
      <c r="F18" s="16">
        <f>F17/F16</f>
        <v>200</v>
      </c>
      <c r="G18" s="15" t="s">
        <v>48</v>
      </c>
      <c r="H18" s="2"/>
      <c r="I18" s="2"/>
      <c r="J18" s="2"/>
    </row>
    <row r="19" spans="1:10" ht="12.95" customHeight="1" x14ac:dyDescent="0.2">
      <c r="A19" s="2" t="s">
        <v>7</v>
      </c>
      <c r="B19" s="2"/>
      <c r="C19" s="2"/>
      <c r="D19" s="2"/>
      <c r="E19" s="2"/>
      <c r="F19" s="14">
        <v>200</v>
      </c>
      <c r="G19" s="15" t="s">
        <v>15</v>
      </c>
      <c r="H19" s="2"/>
      <c r="I19" s="2"/>
      <c r="J19" s="2"/>
    </row>
    <row r="20" spans="1:10" ht="12.95" customHeight="1" x14ac:dyDescent="0.2">
      <c r="A20" s="2" t="s">
        <v>8</v>
      </c>
      <c r="B20" s="2"/>
      <c r="C20" s="2"/>
      <c r="D20" s="2"/>
      <c r="E20" s="2"/>
      <c r="F20" s="16">
        <f>F16-F19</f>
        <v>800</v>
      </c>
      <c r="G20" s="15" t="s">
        <v>15</v>
      </c>
      <c r="H20" s="2"/>
      <c r="I20" s="2"/>
      <c r="J20" s="2"/>
    </row>
    <row r="21" spans="1:10" ht="12.95" customHeight="1" x14ac:dyDescent="0.2">
      <c r="A21" s="2" t="s">
        <v>9</v>
      </c>
      <c r="B21" s="2"/>
      <c r="C21" s="2"/>
      <c r="D21" s="2"/>
      <c r="E21" s="2"/>
      <c r="F21" s="17">
        <f>(F16-F19)/F16*100</f>
        <v>80</v>
      </c>
      <c r="G21" s="15" t="s">
        <v>18</v>
      </c>
      <c r="H21" s="2"/>
      <c r="I21" s="2"/>
      <c r="J21" s="2"/>
    </row>
    <row r="22" spans="1:10" ht="12.95" customHeight="1" x14ac:dyDescent="0.2">
      <c r="A22" s="2" t="s">
        <v>10</v>
      </c>
      <c r="B22" s="2"/>
      <c r="C22" s="2"/>
      <c r="D22" s="2"/>
      <c r="E22" s="2"/>
      <c r="F22" s="13" t="s">
        <v>20</v>
      </c>
      <c r="G22" s="2"/>
      <c r="H22" s="2"/>
      <c r="I22" s="2"/>
      <c r="J22" s="2"/>
    </row>
    <row r="23" spans="1:10" ht="12.9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9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95" customHeight="1" x14ac:dyDescent="0.2">
      <c r="A25" s="3" t="s">
        <v>21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2.9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95" customHeight="1" x14ac:dyDescent="0.2">
      <c r="A27" s="10" t="s">
        <v>23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12.95" customHeight="1" x14ac:dyDescent="0.2">
      <c r="A28" s="2" t="s">
        <v>22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2.9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95" customHeight="1" x14ac:dyDescent="0.2">
      <c r="A30" s="2"/>
      <c r="B30" s="2" t="s">
        <v>24</v>
      </c>
      <c r="C30" s="4">
        <f>F16</f>
        <v>1000</v>
      </c>
      <c r="D30" s="2" t="s">
        <v>26</v>
      </c>
      <c r="E30" s="5" t="s">
        <v>28</v>
      </c>
      <c r="F30" s="18">
        <v>10</v>
      </c>
      <c r="G30" s="2" t="s">
        <v>32</v>
      </c>
      <c r="H30" s="2" t="s">
        <v>30</v>
      </c>
      <c r="I30" s="4">
        <f>C30*F30</f>
        <v>10000</v>
      </c>
      <c r="J30" s="2" t="s">
        <v>31</v>
      </c>
    </row>
    <row r="31" spans="1:10" ht="12.95" customHeight="1" thickBot="1" x14ac:dyDescent="0.25">
      <c r="A31" s="2"/>
      <c r="B31" s="2" t="s">
        <v>25</v>
      </c>
      <c r="C31" s="4">
        <f>F17</f>
        <v>200000</v>
      </c>
      <c r="D31" s="2" t="s">
        <v>27</v>
      </c>
      <c r="E31" s="5" t="s">
        <v>28</v>
      </c>
      <c r="F31" s="18">
        <v>3</v>
      </c>
      <c r="G31" s="2" t="s">
        <v>29</v>
      </c>
      <c r="H31" s="2" t="s">
        <v>30</v>
      </c>
      <c r="I31" s="7">
        <f>C31*F31/100</f>
        <v>6000</v>
      </c>
      <c r="J31" s="6" t="s">
        <v>31</v>
      </c>
    </row>
    <row r="32" spans="1:10" ht="12.95" customHeight="1" x14ac:dyDescent="0.2">
      <c r="A32" s="2"/>
      <c r="B32" s="2"/>
      <c r="C32" s="2"/>
      <c r="D32" s="2"/>
      <c r="E32" s="2"/>
      <c r="F32" s="2"/>
      <c r="G32" s="2"/>
      <c r="H32" s="2" t="s">
        <v>30</v>
      </c>
      <c r="I32" s="4">
        <f>I30+I31</f>
        <v>16000</v>
      </c>
      <c r="J32" s="2" t="s">
        <v>31</v>
      </c>
    </row>
    <row r="33" spans="1:10" ht="12.95" customHeight="1" x14ac:dyDescent="0.2">
      <c r="A33" s="10" t="s">
        <v>33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2.95" customHeight="1" x14ac:dyDescent="0.2">
      <c r="A34" s="2" t="s">
        <v>34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ht="12.9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95" customHeight="1" x14ac:dyDescent="0.2">
      <c r="A36" s="2"/>
      <c r="B36" s="2" t="s">
        <v>24</v>
      </c>
      <c r="C36" s="4">
        <f>F19</f>
        <v>200</v>
      </c>
      <c r="D36" s="2" t="s">
        <v>26</v>
      </c>
      <c r="E36" s="5" t="s">
        <v>28</v>
      </c>
      <c r="F36" s="18">
        <v>10</v>
      </c>
      <c r="G36" s="2" t="s">
        <v>32</v>
      </c>
      <c r="H36" s="2" t="s">
        <v>30</v>
      </c>
      <c r="I36" s="4">
        <f>C36*F36</f>
        <v>2000</v>
      </c>
      <c r="J36" s="2" t="s">
        <v>31</v>
      </c>
    </row>
    <row r="37" spans="1:10" ht="12.95" customHeight="1" thickBot="1" x14ac:dyDescent="0.25">
      <c r="A37" s="2"/>
      <c r="B37" s="2" t="s">
        <v>25</v>
      </c>
      <c r="C37" s="4">
        <f>F17</f>
        <v>200000</v>
      </c>
      <c r="D37" s="2" t="s">
        <v>27</v>
      </c>
      <c r="E37" s="5" t="s">
        <v>28</v>
      </c>
      <c r="F37" s="18">
        <v>3</v>
      </c>
      <c r="G37" s="2" t="s">
        <v>29</v>
      </c>
      <c r="H37" s="2" t="s">
        <v>30</v>
      </c>
      <c r="I37" s="7">
        <f>C37*F37/100</f>
        <v>6000</v>
      </c>
      <c r="J37" s="6" t="s">
        <v>31</v>
      </c>
    </row>
    <row r="38" spans="1:10" ht="12.95" customHeight="1" x14ac:dyDescent="0.2">
      <c r="A38" s="2"/>
      <c r="B38" s="2"/>
      <c r="C38" s="2"/>
      <c r="D38" s="2"/>
      <c r="E38" s="2"/>
      <c r="F38" s="2"/>
      <c r="G38" s="2"/>
      <c r="H38" s="2" t="s">
        <v>30</v>
      </c>
      <c r="I38" s="4">
        <f>I36+I37</f>
        <v>8000</v>
      </c>
      <c r="J38" s="2" t="s">
        <v>31</v>
      </c>
    </row>
    <row r="39" spans="1:10" ht="12.9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95" customHeight="1" thickBot="1" x14ac:dyDescent="0.25">
      <c r="A40" s="10" t="s">
        <v>35</v>
      </c>
      <c r="B40" s="2"/>
      <c r="C40" s="2"/>
      <c r="D40" s="2"/>
      <c r="E40" s="2"/>
      <c r="F40" s="2"/>
      <c r="G40" s="2"/>
      <c r="H40" s="2" t="s">
        <v>30</v>
      </c>
      <c r="I40" s="7">
        <f>IF(I38&lt;0.2*I32,0.2*I32,I38)</f>
        <v>8000</v>
      </c>
      <c r="J40" s="6" t="s">
        <v>31</v>
      </c>
    </row>
    <row r="41" spans="1:10" ht="12.9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95" customHeight="1" thickBot="1" x14ac:dyDescent="0.25">
      <c r="A42" s="10" t="s">
        <v>37</v>
      </c>
      <c r="B42" s="2"/>
      <c r="C42" s="2"/>
      <c r="D42" s="2"/>
      <c r="E42" s="2"/>
      <c r="F42" s="2"/>
      <c r="G42" s="2"/>
      <c r="H42" s="2"/>
      <c r="I42" s="7">
        <f>I32-I40</f>
        <v>8000</v>
      </c>
      <c r="J42" s="6" t="s">
        <v>31</v>
      </c>
    </row>
    <row r="43" spans="1:10" ht="12.9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95" customHeight="1" thickBot="1" x14ac:dyDescent="0.25">
      <c r="A44" s="10" t="s">
        <v>36</v>
      </c>
      <c r="B44" s="2"/>
      <c r="C44" s="2"/>
      <c r="D44" s="2"/>
      <c r="E44" s="2"/>
      <c r="F44" s="2"/>
      <c r="G44" s="2"/>
      <c r="H44" s="2"/>
      <c r="I44" s="8">
        <f>(I32-I40)/I32*100</f>
        <v>50</v>
      </c>
      <c r="J44" s="6" t="s">
        <v>18</v>
      </c>
    </row>
    <row r="45" spans="1:10" ht="12.9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95" customHeight="1" x14ac:dyDescent="0.2">
      <c r="A46" s="11" t="s">
        <v>38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2.95" customHeigh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95" customHeight="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95" customHeight="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9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2.95" customHeight="1" x14ac:dyDescent="0.2">
      <c r="A51" s="11" t="s">
        <v>39</v>
      </c>
      <c r="B51" s="9"/>
      <c r="C51" s="9"/>
      <c r="D51" s="9"/>
      <c r="E51" s="9"/>
      <c r="F51" s="9"/>
      <c r="G51" s="9"/>
      <c r="H51" s="9"/>
      <c r="I51" s="9"/>
      <c r="J51" s="9"/>
    </row>
    <row r="52" spans="1:10" ht="12.95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95" customHeight="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95" customHeight="1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95" customHeight="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95" customHeight="1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x14ac:dyDescent="0.2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x14ac:dyDescent="0.2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x14ac:dyDescent="0.2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x14ac:dyDescent="0.2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x14ac:dyDescent="0.2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x14ac:dyDescent="0.2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x14ac:dyDescent="0.2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x14ac:dyDescent="0.2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x14ac:dyDescent="0.2">
      <c r="A66" s="9"/>
      <c r="B66" s="9"/>
      <c r="C66" s="9"/>
      <c r="D66" s="9"/>
      <c r="E66" s="9"/>
      <c r="F66" s="9"/>
      <c r="G66" s="9"/>
      <c r="H66" s="9"/>
      <c r="I66" s="9"/>
      <c r="J66" s="9"/>
    </row>
  </sheetData>
  <sheetProtection algorithmName="SHA-512" hashValue="MDw3050O9MR/mucjenqbRqfb2PswZ0oZV+FhKlxajNFwrSqW5JWqCxuPvGWXN3OsEOnk95qAzQc2vg+Bxl/asw==" saltValue="2xC8pXQL4dz1LTpprQ4r5A==" spinCount="100000" sheet="1" objects="1" scenarios="1"/>
  <protectedRanges>
    <protectedRange sqref="D7:J11 D13:G13 F15:F17 F19 F22 F30:F31 F36:F37 A47:J49 A52:J57" name="Bearbeitbarer Bereich"/>
  </protectedRanges>
  <mergeCells count="9">
    <mergeCell ref="A47:J49"/>
    <mergeCell ref="A52:J57"/>
    <mergeCell ref="D7:J7"/>
    <mergeCell ref="D8:J8"/>
    <mergeCell ref="D9:J9"/>
    <mergeCell ref="D10:J10"/>
    <mergeCell ref="D11:J11"/>
    <mergeCell ref="D13:G13"/>
    <mergeCell ref="D12:J12"/>
  </mergeCells>
  <pageMargins left="0.7" right="0.7" top="0.78740157499999996" bottom="0.78740157499999996" header="0.3" footer="0.3"/>
  <pageSetup paperSize="9" orientation="portrait" r:id="rId1"/>
  <headerFooter>
    <oddFooter xml:space="preserve">&amp;L&amp;8© N-ERGIE Netz GmbH  02/2023          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="ungültiger Eintrag" xr:uid="{00000000-0002-0000-0000-000000000000}">
          <x14:formula1>
            <xm:f>Auswahloptionen!$A$4:$A$9</xm:f>
          </x14:formula1>
          <xm:sqref>D13</xm:sqref>
        </x14:dataValidation>
        <x14:dataValidation type="list" allowBlank="1" showInputMessage="1" showErrorMessage="1" xr:uid="{00000000-0002-0000-0000-000001000000}">
          <x14:formula1>
            <xm:f>Auswahloptionen!$E$4:$E$6</xm:f>
          </x14:formula1>
          <xm:sqref>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E9"/>
  <sheetViews>
    <sheetView workbookViewId="0">
      <selection activeCell="F29" sqref="F29"/>
    </sheetView>
  </sheetViews>
  <sheetFormatPr baseColWidth="10" defaultRowHeight="14.25" x14ac:dyDescent="0.2"/>
  <sheetData>
    <row r="4" spans="1:5" x14ac:dyDescent="0.2">
      <c r="A4" t="s">
        <v>45</v>
      </c>
      <c r="E4" t="s">
        <v>45</v>
      </c>
    </row>
    <row r="5" spans="1:5" x14ac:dyDescent="0.2">
      <c r="A5" t="s">
        <v>40</v>
      </c>
      <c r="E5" t="s">
        <v>19</v>
      </c>
    </row>
    <row r="6" spans="1:5" x14ac:dyDescent="0.2">
      <c r="A6" t="s">
        <v>41</v>
      </c>
      <c r="E6" t="s">
        <v>20</v>
      </c>
    </row>
    <row r="7" spans="1:5" x14ac:dyDescent="0.2">
      <c r="A7" t="s">
        <v>42</v>
      </c>
    </row>
    <row r="8" spans="1:5" x14ac:dyDescent="0.2">
      <c r="A8" t="s">
        <v>43</v>
      </c>
    </row>
    <row r="9" spans="1:5" x14ac:dyDescent="0.2">
      <c r="A9" t="s">
        <v>44</v>
      </c>
    </row>
  </sheetData>
  <dataConsolidate/>
  <dataValidations count="1">
    <dataValidation type="list" allowBlank="1" showInputMessage="1" showErrorMessage="1" sqref="B3:B5" xr:uid="{00000000-0002-0000-0100-000000000000}">
      <formula1>$B$3:$B$5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Anlage 1_ViNNE</vt:lpstr>
      <vt:lpstr>Auswahloptionen</vt:lpstr>
    </vt:vector>
  </TitlesOfParts>
  <Company>itecPlus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Menhorn</dc:creator>
  <cp:lastModifiedBy>Pöhler, Alexander</cp:lastModifiedBy>
  <cp:lastPrinted>2015-09-24T12:43:21Z</cp:lastPrinted>
  <dcterms:created xsi:type="dcterms:W3CDTF">2013-06-26T11:52:26Z</dcterms:created>
  <dcterms:modified xsi:type="dcterms:W3CDTF">2023-02-21T09:41:40Z</dcterms:modified>
</cp:coreProperties>
</file>